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ngel\Desktop\Pascalle Prins\Pascalle Prins\TCGAL\Webshop TCGAL\Website\Beckett Grading\"/>
    </mc:Choice>
  </mc:AlternateContent>
  <xr:revisionPtr revIDLastSave="0" documentId="13_ncr:1_{E717D224-0387-4B44-AA97-C71E8AA8892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ties" sheetId="2" r:id="rId1"/>
    <sheet name="Submission" sheetId="1" r:id="rId2"/>
    <sheet name="Parameters" sheetId="3" state="hidden" r:id="rId3"/>
  </sheets>
  <calcPr calcId="191029"/>
</workbook>
</file>

<file path=xl/calcChain.xml><?xml version="1.0" encoding="utf-8"?>
<calcChain xmlns="http://schemas.openxmlformats.org/spreadsheetml/2006/main">
  <c r="B66" i="1" l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H58" i="1" s="1"/>
  <c r="G57" i="1"/>
  <c r="F57" i="1"/>
  <c r="G56" i="1"/>
  <c r="F56" i="1"/>
  <c r="G55" i="1"/>
  <c r="F55" i="1"/>
  <c r="G54" i="1"/>
  <c r="F54" i="1"/>
  <c r="H54" i="1" s="1"/>
  <c r="G53" i="1"/>
  <c r="F53" i="1"/>
  <c r="G52" i="1"/>
  <c r="F52" i="1"/>
  <c r="G51" i="1"/>
  <c r="F51" i="1"/>
  <c r="G50" i="1"/>
  <c r="F50" i="1"/>
  <c r="H50" i="1" s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H42" i="1" s="1"/>
  <c r="G41" i="1"/>
  <c r="F41" i="1"/>
  <c r="G40" i="1"/>
  <c r="F40" i="1"/>
  <c r="G39" i="1"/>
  <c r="F39" i="1"/>
  <c r="G38" i="1"/>
  <c r="F38" i="1"/>
  <c r="H38" i="1" s="1"/>
  <c r="G37" i="1"/>
  <c r="F37" i="1"/>
  <c r="G36" i="1"/>
  <c r="F36" i="1"/>
  <c r="G35" i="1"/>
  <c r="F35" i="1"/>
  <c r="H35" i="1" s="1"/>
  <c r="G34" i="1"/>
  <c r="F34" i="1"/>
  <c r="G33" i="1"/>
  <c r="F33" i="1"/>
  <c r="G32" i="1"/>
  <c r="F32" i="1"/>
  <c r="G31" i="1"/>
  <c r="F31" i="1"/>
  <c r="H31" i="1" s="1"/>
  <c r="G30" i="1"/>
  <c r="H30" i="1" s="1"/>
  <c r="F30" i="1"/>
  <c r="G29" i="1"/>
  <c r="F29" i="1"/>
  <c r="H29" i="1" s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H20" i="1" s="1"/>
  <c r="G19" i="1"/>
  <c r="F19" i="1"/>
  <c r="H19" i="1" s="1"/>
  <c r="G18" i="1"/>
  <c r="F18" i="1"/>
  <c r="G17" i="1"/>
  <c r="F17" i="1"/>
  <c r="G16" i="1"/>
  <c r="F16" i="1"/>
  <c r="G15" i="1"/>
  <c r="F15" i="1"/>
  <c r="H18" i="1" l="1"/>
  <c r="H22" i="1"/>
  <c r="H26" i="1"/>
  <c r="H39" i="1"/>
  <c r="H43" i="1"/>
  <c r="H47" i="1"/>
  <c r="H51" i="1"/>
  <c r="H24" i="1"/>
  <c r="H32" i="1"/>
  <c r="H36" i="1"/>
  <c r="H40" i="1"/>
  <c r="H44" i="1"/>
  <c r="H52" i="1"/>
  <c r="H56" i="1"/>
  <c r="H64" i="1"/>
  <c r="H37" i="1"/>
  <c r="H45" i="1"/>
  <c r="H41" i="1"/>
  <c r="H62" i="1"/>
  <c r="H63" i="1"/>
  <c r="H27" i="1"/>
  <c r="H59" i="1"/>
  <c r="H46" i="1"/>
  <c r="H25" i="1"/>
  <c r="H57" i="1"/>
  <c r="H61" i="1"/>
  <c r="H33" i="1"/>
  <c r="H16" i="1"/>
  <c r="H23" i="1"/>
  <c r="H34" i="1"/>
  <c r="H48" i="1"/>
  <c r="H55" i="1"/>
  <c r="H17" i="1"/>
  <c r="H21" i="1"/>
  <c r="H28" i="1"/>
  <c r="H49" i="1"/>
  <c r="H53" i="1"/>
  <c r="H60" i="1"/>
  <c r="H15" i="1"/>
  <c r="G67" i="1" s="1"/>
  <c r="H67" i="1" l="1"/>
  <c r="I67" i="1" s="1"/>
</calcChain>
</file>

<file path=xl/sharedStrings.xml><?xml version="1.0" encoding="utf-8"?>
<sst xmlns="http://schemas.openxmlformats.org/spreadsheetml/2006/main" count="72" uniqueCount="68">
  <si>
    <t>TCGAL – Beckett Grading Submission</t>
  </si>
  <si>
    <t>Ordernummer</t>
  </si>
  <si>
    <t>Naam</t>
  </si>
  <si>
    <t>Adres</t>
  </si>
  <si>
    <t>Postcode</t>
  </si>
  <si>
    <t>Woonplaats</t>
  </si>
  <si>
    <t>Land</t>
  </si>
  <si>
    <t>Telefoonnummer</t>
  </si>
  <si>
    <t>E-mail</t>
  </si>
  <si>
    <t>Opmerkingen voor TCGAL</t>
  </si>
  <si>
    <t>Kaartgegevens</t>
  </si>
  <si>
    <t>Taal</t>
  </si>
  <si>
    <t>Raw Value (€)</t>
  </si>
  <si>
    <t>Gradingkosten (€)</t>
  </si>
  <si>
    <t>Verzekering (€)</t>
  </si>
  <si>
    <t>Subtotaal (€)</t>
  </si>
  <si>
    <t>Opmerkingen per kaart</t>
  </si>
  <si>
    <t>Totaal aantal kaarten</t>
  </si>
  <si>
    <t>BTW</t>
  </si>
  <si>
    <t>TCGAL Beckett Submission – Instructies</t>
  </si>
  <si>
    <t>1) Vul alleen de witte (ontgrendelde) velden in.</t>
  </si>
  <si>
    <t>3) Gradingkosten zijn vast: €30 per kaart (Standaard).</t>
  </si>
  <si>
    <t>5) Totalen + BTW-specificatie staan onder de tabel.</t>
  </si>
  <si>
    <t>Voorwaarden</t>
  </si>
  <si>
    <t>Door dit formulier in te sturen verklaar ik de TCGAL Beckett voorwaarden te hebben gelezen en ga ik akkoord.</t>
  </si>
  <si>
    <t>Akkoord (Ja/Nee):</t>
  </si>
  <si>
    <t>Kies…</t>
  </si>
  <si>
    <t>Grading type</t>
  </si>
  <si>
    <t>Prijs (€)</t>
  </si>
  <si>
    <t>Instellingen</t>
  </si>
  <si>
    <t>Waarde</t>
  </si>
  <si>
    <t>Tarief</t>
  </si>
  <si>
    <t>Landcodes</t>
  </si>
  <si>
    <t>Talen</t>
  </si>
  <si>
    <t>Standaard</t>
  </si>
  <si>
    <t>Verzekering per €100 (of deel daarvan)</t>
  </si>
  <si>
    <t>BTW %</t>
  </si>
  <si>
    <t>NL</t>
  </si>
  <si>
    <t>EN</t>
  </si>
  <si>
    <t>BE</t>
  </si>
  <si>
    <t>JP</t>
  </si>
  <si>
    <t>DE</t>
  </si>
  <si>
    <t>FR</t>
  </si>
  <si>
    <t>ES</t>
  </si>
  <si>
    <t>IT</t>
  </si>
  <si>
    <t>PT</t>
  </si>
  <si>
    <t>KO</t>
  </si>
  <si>
    <t>ZH</t>
  </si>
  <si>
    <t>4) Verzekering: €1,65 per €100 van de Raw Value (bijv. €0-100 = €1,65; €101-200 = €3,30; etc.).</t>
  </si>
  <si>
    <t>2.1) Eén rij per kaart. Gebruik de dropdowns voor 'Taal'.</t>
  </si>
  <si>
    <t>Subtotaal (incl. BTW)</t>
  </si>
  <si>
    <t>Totaal (excl. BTW)</t>
  </si>
  <si>
    <t>Straatnaam + huisnummer</t>
  </si>
  <si>
    <t>[dropdown selectie]</t>
  </si>
  <si>
    <t>[Charizard ex]</t>
  </si>
  <si>
    <t>[199]</t>
  </si>
  <si>
    <t>6) Sla op als: NAAM_AANTAL_YYYYMMDD.xlsx en voeg toe aan Beckett Submission Formulier op TCGAL.nl</t>
  </si>
  <si>
    <t>2.2) Raw Value bepaalt de verzekeringskosten, gebruik Cardmarket voor actuele prijzen.</t>
  </si>
  <si>
    <t>[Pokemon 151]</t>
  </si>
  <si>
    <t>Voor- en achternaam</t>
  </si>
  <si>
    <t>Pascalle Prins</t>
  </si>
  <si>
    <t>Schoeplaan 151</t>
  </si>
  <si>
    <t>2516 WJ Den Haag</t>
  </si>
  <si>
    <t>Nederland</t>
  </si>
  <si>
    <t>Kaartnaam [staat links bovenin]</t>
  </si>
  <si>
    <t>Kaartnummer [staat links of rechts onderin]</t>
  </si>
  <si>
    <t>Setnaam [voor kaartnummer]</t>
  </si>
  <si>
    <t>Stuur het pakket naar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</si>
</sst>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"/>
  </numFmts>
  <fonts count="14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6"/>
      <color theme="1"/>
      <name val="Calibri"/>
      <family val="2"/>
      <scheme val="minor"/>
    </font>
    <font>
      <b/>
      <sz val="26"/>
      <color theme="0"/>
      <name val="Calibri"/>
      <family val="2"/>
    </font>
    <font>
      <b/>
      <sz val="20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0" fillId="2" borderId="1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0" fontId="1" fillId="3" borderId="0" xfId="0" applyFont="1" applyFill="1" applyAlignment="1">
      <alignment horizontal="center"/>
    </xf>
    <xf numFmtId="164" fontId="0" fillId="5" borderId="1" xfId="0" applyNumberFormat="1" applyFill="1" applyBorder="1"/>
    <xf numFmtId="0" fontId="5" fillId="0" borderId="0" xfId="0" applyFont="1"/>
    <xf numFmtId="0" fontId="6" fillId="0" borderId="0" xfId="0" applyFont="1"/>
    <xf numFmtId="0" fontId="5" fillId="0" borderId="0" xfId="0" applyFont="1" applyProtection="1">
      <protection locked="0"/>
    </xf>
    <xf numFmtId="0" fontId="7" fillId="0" borderId="0" xfId="0" applyFont="1"/>
    <xf numFmtId="0" fontId="5" fillId="2" borderId="2" xfId="0" applyFont="1" applyFill="1" applyBorder="1" applyProtection="1">
      <protection locked="0"/>
    </xf>
    <xf numFmtId="0" fontId="8" fillId="0" borderId="0" xfId="0" applyFont="1"/>
    <xf numFmtId="0" fontId="0" fillId="5" borderId="0" xfId="0" applyFill="1"/>
    <xf numFmtId="0" fontId="1" fillId="6" borderId="0" xfId="0" applyFont="1" applyFill="1"/>
    <xf numFmtId="0" fontId="4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Fill="1" applyBorder="1"/>
    <xf numFmtId="0" fontId="0" fillId="0" borderId="0" xfId="0" applyFill="1" applyBorder="1"/>
    <xf numFmtId="0" fontId="11" fillId="7" borderId="7" xfId="0" applyFont="1" applyFill="1" applyBorder="1" applyAlignment="1">
      <alignment horizontal="center"/>
    </xf>
    <xf numFmtId="0" fontId="11" fillId="7" borderId="0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13" fillId="3" borderId="0" xfId="1" applyFont="1" applyFill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mruColors>
      <color rgb="FFF478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Rood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rdmark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activeCell="B8" sqref="B8"/>
    </sheetView>
  </sheetViews>
  <sheetFormatPr defaultRowHeight="15" x14ac:dyDescent="0.25"/>
  <cols>
    <col min="1" max="1" width="91.85546875" customWidth="1"/>
    <col min="2" max="2" width="53.85546875" customWidth="1"/>
  </cols>
  <sheetData>
    <row r="1" spans="1:2" ht="26.25" x14ac:dyDescent="0.4">
      <c r="A1" s="15" t="s">
        <v>19</v>
      </c>
      <c r="B1" s="15"/>
    </row>
    <row r="2" spans="1:2" ht="15.75" x14ac:dyDescent="0.25">
      <c r="A2" s="7"/>
      <c r="B2" s="7"/>
    </row>
    <row r="3" spans="1:2" ht="15.75" x14ac:dyDescent="0.25">
      <c r="A3" s="7" t="s">
        <v>20</v>
      </c>
      <c r="B3" s="7"/>
    </row>
    <row r="4" spans="1:2" ht="15.75" x14ac:dyDescent="0.25">
      <c r="A4" s="7" t="s">
        <v>49</v>
      </c>
      <c r="B4" s="7"/>
    </row>
    <row r="5" spans="1:2" ht="15.75" x14ac:dyDescent="0.25">
      <c r="A5" s="7" t="s">
        <v>57</v>
      </c>
      <c r="B5" s="7"/>
    </row>
    <row r="6" spans="1:2" ht="15.75" x14ac:dyDescent="0.25">
      <c r="A6" s="7" t="s">
        <v>21</v>
      </c>
      <c r="B6" s="7"/>
    </row>
    <row r="7" spans="1:2" ht="15.75" x14ac:dyDescent="0.25">
      <c r="A7" s="7" t="s">
        <v>48</v>
      </c>
      <c r="B7" s="7"/>
    </row>
    <row r="8" spans="1:2" ht="15.75" x14ac:dyDescent="0.25">
      <c r="A8" s="7" t="s">
        <v>22</v>
      </c>
      <c r="B8" s="7"/>
    </row>
    <row r="9" spans="1:2" ht="15.75" x14ac:dyDescent="0.25">
      <c r="A9" s="7" t="s">
        <v>56</v>
      </c>
      <c r="B9" s="7"/>
    </row>
    <row r="10" spans="1:2" ht="15.75" x14ac:dyDescent="0.25">
      <c r="A10" s="7"/>
      <c r="B10" s="7"/>
    </row>
    <row r="11" spans="1:2" ht="21" x14ac:dyDescent="0.35">
      <c r="A11" s="17" t="s">
        <v>23</v>
      </c>
      <c r="B11" s="17"/>
    </row>
    <row r="12" spans="1:2" ht="15.75" x14ac:dyDescent="0.25">
      <c r="A12" s="16" t="s">
        <v>24</v>
      </c>
      <c r="B12" s="16"/>
    </row>
    <row r="13" spans="1:2" ht="15.75" x14ac:dyDescent="0.25">
      <c r="A13" s="8" t="s">
        <v>25</v>
      </c>
      <c r="B13" s="9" t="s">
        <v>26</v>
      </c>
    </row>
    <row r="14" spans="1:2" ht="15.75" x14ac:dyDescent="0.25">
      <c r="A14" s="7"/>
      <c r="B14" s="7"/>
    </row>
    <row r="15" spans="1:2" ht="15.75" x14ac:dyDescent="0.25">
      <c r="A15" s="7"/>
      <c r="B15" s="7"/>
    </row>
  </sheetData>
  <mergeCells count="3">
    <mergeCell ref="A1:B1"/>
    <mergeCell ref="A12:B12"/>
    <mergeCell ref="A11:B11"/>
  </mergeCells>
  <dataValidations count="1">
    <dataValidation type="list" showInputMessage="1" showErrorMessage="1" error="Maak een keuze: Ja of Nee." sqref="B13" xr:uid="{00000000-0002-0000-0100-000000000000}">
      <formula1>"Ja,Nee"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2"/>
  <sheetViews>
    <sheetView tabSelected="1" workbookViewId="0">
      <pane ySplit="14" topLeftCell="A15" activePane="bottomLeft" state="frozen"/>
      <selection pane="bottomLeft" activeCell="C21" sqref="C21"/>
    </sheetView>
  </sheetViews>
  <sheetFormatPr defaultRowHeight="15" x14ac:dyDescent="0.25"/>
  <cols>
    <col min="1" max="1" width="40.7109375" bestFit="1" customWidth="1"/>
    <col min="2" max="2" width="48" customWidth="1"/>
    <col min="3" max="3" width="33.28515625" customWidth="1"/>
    <col min="4" max="4" width="10" customWidth="1"/>
    <col min="5" max="5" width="14" customWidth="1"/>
    <col min="6" max="6" width="16.140625" customWidth="1"/>
    <col min="7" max="8" width="16" customWidth="1"/>
    <col min="9" max="9" width="24" customWidth="1"/>
  </cols>
  <sheetData>
    <row r="1" spans="1:23" ht="18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x14ac:dyDescent="0.25">
      <c r="A2" s="18"/>
      <c r="B2" s="18"/>
      <c r="C2" s="18"/>
      <c r="D2" s="18"/>
      <c r="E2" s="18"/>
      <c r="F2" s="18"/>
      <c r="G2" s="18"/>
      <c r="H2" s="18"/>
      <c r="I2" s="18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x14ac:dyDescent="0.25">
      <c r="A3" s="10" t="s">
        <v>1</v>
      </c>
      <c r="B3" s="11"/>
      <c r="C3" s="19"/>
      <c r="D3" s="21"/>
      <c r="E3" s="21"/>
      <c r="F3" s="7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21" x14ac:dyDescent="0.35">
      <c r="A4" s="10" t="s">
        <v>2</v>
      </c>
      <c r="B4" s="11"/>
      <c r="C4" s="22" t="s">
        <v>59</v>
      </c>
      <c r="D4" s="21"/>
      <c r="E4" s="21"/>
      <c r="F4" s="34" t="s">
        <v>67</v>
      </c>
      <c r="G4" s="35"/>
      <c r="H4" s="36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ht="23.25" x14ac:dyDescent="0.35">
      <c r="A5" s="10" t="s">
        <v>3</v>
      </c>
      <c r="B5" s="11"/>
      <c r="C5" s="19" t="s">
        <v>52</v>
      </c>
      <c r="D5" s="20"/>
      <c r="E5" s="20"/>
      <c r="F5" s="25" t="s">
        <v>60</v>
      </c>
      <c r="G5" s="26"/>
      <c r="H5" s="27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ht="15.75" x14ac:dyDescent="0.25">
      <c r="A6" s="10" t="s">
        <v>4</v>
      </c>
      <c r="B6" s="11"/>
      <c r="C6" s="7"/>
      <c r="D6" s="7"/>
      <c r="E6" s="7"/>
      <c r="F6" s="28" t="s">
        <v>61</v>
      </c>
      <c r="G6" s="29"/>
      <c r="H6" s="30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15.75" x14ac:dyDescent="0.25">
      <c r="A7" s="10" t="s">
        <v>5</v>
      </c>
      <c r="B7" s="11"/>
      <c r="C7" s="7"/>
      <c r="D7" s="7"/>
      <c r="E7" s="7"/>
      <c r="F7" s="28"/>
      <c r="G7" s="29"/>
      <c r="H7" s="30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ht="15.75" x14ac:dyDescent="0.25">
      <c r="A8" s="10" t="s">
        <v>6</v>
      </c>
      <c r="B8" s="11"/>
      <c r="C8" s="19" t="s">
        <v>53</v>
      </c>
      <c r="D8" s="21"/>
      <c r="E8" s="21"/>
      <c r="F8" s="28" t="s">
        <v>62</v>
      </c>
      <c r="G8" s="29"/>
      <c r="H8" s="30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ht="15.75" x14ac:dyDescent="0.25">
      <c r="A9" s="10" t="s">
        <v>7</v>
      </c>
      <c r="B9" s="11"/>
      <c r="C9" s="7"/>
      <c r="D9" s="7"/>
      <c r="E9" s="7"/>
      <c r="F9" s="28"/>
      <c r="G9" s="29"/>
      <c r="H9" s="30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21" x14ac:dyDescent="0.35">
      <c r="A10" s="10" t="s">
        <v>8</v>
      </c>
      <c r="B10" s="11"/>
      <c r="C10" s="7"/>
      <c r="D10" s="7"/>
      <c r="E10" s="7"/>
      <c r="F10" s="31" t="s">
        <v>63</v>
      </c>
      <c r="G10" s="32"/>
      <c r="H10" s="3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ht="15.75" x14ac:dyDescent="0.25">
      <c r="A11" s="10" t="s">
        <v>9</v>
      </c>
      <c r="B11" s="11"/>
      <c r="C11" s="7"/>
      <c r="D11" s="7"/>
      <c r="E11" s="7"/>
      <c r="F11" s="23"/>
      <c r="G11" s="24"/>
      <c r="H11" s="24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15.75" x14ac:dyDescent="0.25">
      <c r="A12" s="7"/>
      <c r="B12" s="7"/>
      <c r="C12" s="7"/>
      <c r="D12" s="7"/>
      <c r="E12" s="7"/>
      <c r="F12" s="7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x14ac:dyDescent="0.25">
      <c r="A13" s="1" t="s">
        <v>10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x14ac:dyDescent="0.25">
      <c r="A14" s="37" t="s">
        <v>64</v>
      </c>
      <c r="B14" s="37" t="s">
        <v>65</v>
      </c>
      <c r="C14" s="37" t="s">
        <v>66</v>
      </c>
      <c r="D14" s="5" t="s">
        <v>11</v>
      </c>
      <c r="E14" s="38" t="s">
        <v>12</v>
      </c>
      <c r="F14" s="5" t="s">
        <v>13</v>
      </c>
      <c r="G14" s="5" t="s">
        <v>14</v>
      </c>
      <c r="H14" s="5" t="s">
        <v>15</v>
      </c>
      <c r="I14" s="5" t="s">
        <v>16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x14ac:dyDescent="0.25">
      <c r="A15" s="2" t="s">
        <v>54</v>
      </c>
      <c r="B15" s="2" t="s">
        <v>55</v>
      </c>
      <c r="C15" t="s">
        <v>58</v>
      </c>
      <c r="D15" s="2" t="s">
        <v>38</v>
      </c>
      <c r="E15" s="3">
        <v>250</v>
      </c>
      <c r="F15" s="6">
        <f>IF(E15&gt;0,Parameters!$B$2,0)</f>
        <v>30</v>
      </c>
      <c r="G15" s="6">
        <f>IF(E15&gt;0,CEILING(E15/100,1)*Parameters!$E$2,0)</f>
        <v>4.9499999999999993</v>
      </c>
      <c r="H15" s="6">
        <f t="shared" ref="H15:H46" si="0">F15+G15</f>
        <v>34.950000000000003</v>
      </c>
      <c r="I15" s="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x14ac:dyDescent="0.25">
      <c r="A16" s="2"/>
      <c r="B16" s="2"/>
      <c r="C16" s="2"/>
      <c r="D16" s="2"/>
      <c r="E16" s="3"/>
      <c r="F16" s="6">
        <f>IF(E16&gt;0,Parameters!$B$2,0)</f>
        <v>0</v>
      </c>
      <c r="G16" s="6">
        <f>IF(E16&gt;0,CEILING(E16/100,1)*Parameters!$E$2,0)</f>
        <v>0</v>
      </c>
      <c r="H16" s="6">
        <f t="shared" si="0"/>
        <v>0</v>
      </c>
      <c r="I16" s="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x14ac:dyDescent="0.25">
      <c r="A17" s="2"/>
      <c r="B17" s="2"/>
      <c r="C17" s="2"/>
      <c r="D17" s="2"/>
      <c r="E17" s="3"/>
      <c r="F17" s="6">
        <f>IF(E17&gt;0,Parameters!$B$2,0)</f>
        <v>0</v>
      </c>
      <c r="G17" s="6">
        <f>IF(E17&gt;0,CEILING(E17/100,1)*Parameters!$E$2,0)</f>
        <v>0</v>
      </c>
      <c r="H17" s="6">
        <f t="shared" si="0"/>
        <v>0</v>
      </c>
      <c r="I17" s="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x14ac:dyDescent="0.25">
      <c r="A18" s="2"/>
      <c r="B18" s="2"/>
      <c r="C18" s="2"/>
      <c r="D18" s="2"/>
      <c r="E18" s="3"/>
      <c r="F18" s="6">
        <f>IF(E18&gt;0,Parameters!$B$2,0)</f>
        <v>0</v>
      </c>
      <c r="G18" s="6">
        <f>IF(E18&gt;0,CEILING(E18/100,1)*Parameters!$E$2,0)</f>
        <v>0</v>
      </c>
      <c r="H18" s="6">
        <f t="shared" si="0"/>
        <v>0</v>
      </c>
      <c r="I18" s="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x14ac:dyDescent="0.25">
      <c r="A19" s="2"/>
      <c r="B19" s="2"/>
      <c r="C19" s="2"/>
      <c r="D19" s="2"/>
      <c r="E19" s="3"/>
      <c r="F19" s="6">
        <f>IF(E19&gt;0,Parameters!$B$2,0)</f>
        <v>0</v>
      </c>
      <c r="G19" s="6">
        <f>IF(E19&gt;0,CEILING(E19/100,1)*Parameters!$E$2,0)</f>
        <v>0</v>
      </c>
      <c r="H19" s="6">
        <f t="shared" si="0"/>
        <v>0</v>
      </c>
      <c r="I19" s="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x14ac:dyDescent="0.25">
      <c r="A20" s="2"/>
      <c r="B20" s="2"/>
      <c r="C20" s="2"/>
      <c r="D20" s="2"/>
      <c r="E20" s="3"/>
      <c r="F20" s="6">
        <f>IF(E20&gt;0,Parameters!$B$2,0)</f>
        <v>0</v>
      </c>
      <c r="G20" s="6">
        <f>IF(E20&gt;0,CEILING(E20/100,1)*Parameters!$E$2,0)</f>
        <v>0</v>
      </c>
      <c r="H20" s="6">
        <f t="shared" si="0"/>
        <v>0</v>
      </c>
      <c r="I20" s="2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x14ac:dyDescent="0.25">
      <c r="A21" s="2"/>
      <c r="B21" s="2"/>
      <c r="C21" s="2"/>
      <c r="D21" s="2"/>
      <c r="E21" s="3"/>
      <c r="F21" s="6">
        <f>IF(E21&gt;0,Parameters!$B$2,0)</f>
        <v>0</v>
      </c>
      <c r="G21" s="6">
        <f>IF(E21&gt;0,CEILING(E21/100,1)*Parameters!$E$2,0)</f>
        <v>0</v>
      </c>
      <c r="H21" s="6">
        <f t="shared" si="0"/>
        <v>0</v>
      </c>
      <c r="I21" s="2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x14ac:dyDescent="0.25">
      <c r="A22" s="2"/>
      <c r="B22" s="2"/>
      <c r="C22" s="2"/>
      <c r="D22" s="2"/>
      <c r="E22" s="3"/>
      <c r="F22" s="6">
        <f>IF(E22&gt;0,Parameters!$B$2,0)</f>
        <v>0</v>
      </c>
      <c r="G22" s="6">
        <f>IF(E22&gt;0,CEILING(E22/100,1)*Parameters!$E$2,0)</f>
        <v>0</v>
      </c>
      <c r="H22" s="6">
        <f t="shared" si="0"/>
        <v>0</v>
      </c>
      <c r="I22" s="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x14ac:dyDescent="0.25">
      <c r="A23" s="2"/>
      <c r="B23" s="2"/>
      <c r="C23" s="2"/>
      <c r="D23" s="2"/>
      <c r="E23" s="3"/>
      <c r="F23" s="6">
        <f>IF(E23&gt;0,Parameters!$B$2,0)</f>
        <v>0</v>
      </c>
      <c r="G23" s="6">
        <f>IF(E23&gt;0,CEILING(E23/100,1)*Parameters!$E$2,0)</f>
        <v>0</v>
      </c>
      <c r="H23" s="6">
        <f t="shared" si="0"/>
        <v>0</v>
      </c>
      <c r="I23" s="2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x14ac:dyDescent="0.25">
      <c r="A24" s="2"/>
      <c r="B24" s="2"/>
      <c r="C24" s="2"/>
      <c r="D24" s="2"/>
      <c r="E24" s="3"/>
      <c r="F24" s="6">
        <f>IF(E24&gt;0,Parameters!$B$2,0)</f>
        <v>0</v>
      </c>
      <c r="G24" s="6">
        <f>IF(E24&gt;0,CEILING(E24/100,1)*Parameters!$E$2,0)</f>
        <v>0</v>
      </c>
      <c r="H24" s="6">
        <f t="shared" si="0"/>
        <v>0</v>
      </c>
      <c r="I24" s="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 x14ac:dyDescent="0.25">
      <c r="A25" s="2"/>
      <c r="B25" s="2"/>
      <c r="C25" s="2"/>
      <c r="D25" s="2"/>
      <c r="E25" s="3"/>
      <c r="F25" s="6">
        <f>IF(E25&gt;0,Parameters!$B$2,0)</f>
        <v>0</v>
      </c>
      <c r="G25" s="6">
        <f>IF(E25&gt;0,CEILING(E25/100,1)*Parameters!$E$2,0)</f>
        <v>0</v>
      </c>
      <c r="H25" s="6">
        <f t="shared" si="0"/>
        <v>0</v>
      </c>
      <c r="I25" s="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 x14ac:dyDescent="0.25">
      <c r="A26" s="2"/>
      <c r="B26" s="2"/>
      <c r="C26" s="2"/>
      <c r="D26" s="2"/>
      <c r="E26" s="3"/>
      <c r="F26" s="6">
        <f>IF(E26&gt;0,Parameters!$B$2,0)</f>
        <v>0</v>
      </c>
      <c r="G26" s="6">
        <f>IF(E26&gt;0,CEILING(E26/100,1)*Parameters!$E$2,0)</f>
        <v>0</v>
      </c>
      <c r="H26" s="6">
        <f t="shared" si="0"/>
        <v>0</v>
      </c>
      <c r="I26" s="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1:23" x14ac:dyDescent="0.25">
      <c r="A27" s="2"/>
      <c r="B27" s="2"/>
      <c r="C27" s="2"/>
      <c r="D27" s="2"/>
      <c r="E27" s="3"/>
      <c r="F27" s="6">
        <f>IF(E27&gt;0,Parameters!$B$2,0)</f>
        <v>0</v>
      </c>
      <c r="G27" s="6">
        <f>IF(E27&gt;0,CEILING(E27/100,1)*Parameters!$E$2,0)</f>
        <v>0</v>
      </c>
      <c r="H27" s="6">
        <f t="shared" si="0"/>
        <v>0</v>
      </c>
      <c r="I27" s="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x14ac:dyDescent="0.25">
      <c r="A28" s="2"/>
      <c r="B28" s="2"/>
      <c r="C28" s="2"/>
      <c r="D28" s="2"/>
      <c r="E28" s="3"/>
      <c r="F28" s="6">
        <f>IF(E28&gt;0,Parameters!$B$2,0)</f>
        <v>0</v>
      </c>
      <c r="G28" s="6">
        <f>IF(E28&gt;0,CEILING(E28/100,1)*Parameters!$E$2,0)</f>
        <v>0</v>
      </c>
      <c r="H28" s="6">
        <f t="shared" si="0"/>
        <v>0</v>
      </c>
      <c r="I28" s="2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x14ac:dyDescent="0.25">
      <c r="A29" s="2"/>
      <c r="B29" s="2"/>
      <c r="C29" s="2"/>
      <c r="D29" s="2"/>
      <c r="E29" s="3"/>
      <c r="F29" s="6">
        <f>IF(E29&gt;0,Parameters!$B$2,0)</f>
        <v>0</v>
      </c>
      <c r="G29" s="6">
        <f>IF(E29&gt;0,CEILING(E29/100,1)*Parameters!$E$2,0)</f>
        <v>0</v>
      </c>
      <c r="H29" s="6">
        <f t="shared" si="0"/>
        <v>0</v>
      </c>
      <c r="I29" s="2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 x14ac:dyDescent="0.25">
      <c r="A30" s="2"/>
      <c r="B30" s="2"/>
      <c r="C30" s="2"/>
      <c r="D30" s="2"/>
      <c r="E30" s="3"/>
      <c r="F30" s="6">
        <f>IF(E30&gt;0,Parameters!$B$2,0)</f>
        <v>0</v>
      </c>
      <c r="G30" s="6">
        <f>IF(E30&gt;0,CEILING(E30/100,1)*Parameters!$E$2,0)</f>
        <v>0</v>
      </c>
      <c r="H30" s="6">
        <f t="shared" si="0"/>
        <v>0</v>
      </c>
      <c r="I30" s="2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23" x14ac:dyDescent="0.25">
      <c r="A31" s="2"/>
      <c r="B31" s="2"/>
      <c r="C31" s="2"/>
      <c r="D31" s="2"/>
      <c r="E31" s="3"/>
      <c r="F31" s="6">
        <f>IF(E31&gt;0,Parameters!$B$2,0)</f>
        <v>0</v>
      </c>
      <c r="G31" s="6">
        <f>IF(E31&gt;0,CEILING(E31/100,1)*Parameters!$E$2,0)</f>
        <v>0</v>
      </c>
      <c r="H31" s="6">
        <f t="shared" si="0"/>
        <v>0</v>
      </c>
      <c r="I31" s="2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23" x14ac:dyDescent="0.25">
      <c r="A32" s="2"/>
      <c r="B32" s="2"/>
      <c r="C32" s="2"/>
      <c r="D32" s="2"/>
      <c r="E32" s="3"/>
      <c r="F32" s="6">
        <f>IF(E32&gt;0,Parameters!$B$2,0)</f>
        <v>0</v>
      </c>
      <c r="G32" s="6">
        <f>IF(E32&gt;0,CEILING(E32/100,1)*Parameters!$E$2,0)</f>
        <v>0</v>
      </c>
      <c r="H32" s="6">
        <f t="shared" si="0"/>
        <v>0</v>
      </c>
      <c r="I32" s="2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1:23" x14ac:dyDescent="0.25">
      <c r="A33" s="2"/>
      <c r="B33" s="2"/>
      <c r="C33" s="2"/>
      <c r="D33" s="2"/>
      <c r="E33" s="3"/>
      <c r="F33" s="6">
        <f>IF(E33&gt;0,Parameters!$B$2,0)</f>
        <v>0</v>
      </c>
      <c r="G33" s="6">
        <f>IF(E33&gt;0,CEILING(E33/100,1)*Parameters!$E$2,0)</f>
        <v>0</v>
      </c>
      <c r="H33" s="6">
        <f t="shared" si="0"/>
        <v>0</v>
      </c>
      <c r="I33" s="2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1:23" x14ac:dyDescent="0.25">
      <c r="A34" s="2"/>
      <c r="B34" s="2"/>
      <c r="C34" s="2"/>
      <c r="D34" s="2"/>
      <c r="E34" s="3"/>
      <c r="F34" s="6">
        <f>IF(E34&gt;0,Parameters!$B$2,0)</f>
        <v>0</v>
      </c>
      <c r="G34" s="6">
        <f>IF(E34&gt;0,CEILING(E34/100,1)*Parameters!$E$2,0)</f>
        <v>0</v>
      </c>
      <c r="H34" s="6">
        <f t="shared" si="0"/>
        <v>0</v>
      </c>
      <c r="I34" s="2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1:23" x14ac:dyDescent="0.25">
      <c r="A35" s="2"/>
      <c r="B35" s="2"/>
      <c r="C35" s="2"/>
      <c r="D35" s="2"/>
      <c r="E35" s="3"/>
      <c r="F35" s="6">
        <f>IF(E35&gt;0,Parameters!$B$2,0)</f>
        <v>0</v>
      </c>
      <c r="G35" s="6">
        <f>IF(E35&gt;0,CEILING(E35/100,1)*Parameters!$E$2,0)</f>
        <v>0</v>
      </c>
      <c r="H35" s="6">
        <f t="shared" si="0"/>
        <v>0</v>
      </c>
      <c r="I35" s="2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x14ac:dyDescent="0.25">
      <c r="A36" s="2"/>
      <c r="B36" s="2"/>
      <c r="C36" s="2"/>
      <c r="D36" s="2"/>
      <c r="E36" s="3"/>
      <c r="F36" s="6">
        <f>IF(E36&gt;0,Parameters!$B$2,0)</f>
        <v>0</v>
      </c>
      <c r="G36" s="6">
        <f>IF(E36&gt;0,CEILING(E36/100,1)*Parameters!$E$2,0)</f>
        <v>0</v>
      </c>
      <c r="H36" s="6">
        <f t="shared" si="0"/>
        <v>0</v>
      </c>
      <c r="I36" s="2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x14ac:dyDescent="0.25">
      <c r="A37" s="2"/>
      <c r="B37" s="2"/>
      <c r="C37" s="2"/>
      <c r="D37" s="2"/>
      <c r="E37" s="3"/>
      <c r="F37" s="6">
        <f>IF(E37&gt;0,Parameters!$B$2,0)</f>
        <v>0</v>
      </c>
      <c r="G37" s="6">
        <f>IF(E37&gt;0,CEILING(E37/100,1)*Parameters!$E$2,0)</f>
        <v>0</v>
      </c>
      <c r="H37" s="6">
        <f t="shared" si="0"/>
        <v>0</v>
      </c>
      <c r="I37" s="2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1:23" x14ac:dyDescent="0.25">
      <c r="A38" s="2"/>
      <c r="B38" s="2"/>
      <c r="C38" s="2"/>
      <c r="D38" s="2"/>
      <c r="E38" s="3"/>
      <c r="F38" s="6">
        <f>IF(E38&gt;0,Parameters!$B$2,0)</f>
        <v>0</v>
      </c>
      <c r="G38" s="6">
        <f>IF(E38&gt;0,CEILING(E38/100,1)*Parameters!$E$2,0)</f>
        <v>0</v>
      </c>
      <c r="H38" s="6">
        <f t="shared" si="0"/>
        <v>0</v>
      </c>
      <c r="I38" s="2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x14ac:dyDescent="0.25">
      <c r="A39" s="2"/>
      <c r="B39" s="2"/>
      <c r="C39" s="2"/>
      <c r="D39" s="2"/>
      <c r="E39" s="3"/>
      <c r="F39" s="6">
        <f>IF(E39&gt;0,Parameters!$B$2,0)</f>
        <v>0</v>
      </c>
      <c r="G39" s="6">
        <f>IF(E39&gt;0,CEILING(E39/100,1)*Parameters!$E$2,0)</f>
        <v>0</v>
      </c>
      <c r="H39" s="6">
        <f t="shared" si="0"/>
        <v>0</v>
      </c>
      <c r="I39" s="2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1:23" x14ac:dyDescent="0.25">
      <c r="A40" s="2"/>
      <c r="B40" s="2"/>
      <c r="C40" s="2"/>
      <c r="D40" s="2"/>
      <c r="E40" s="3"/>
      <c r="F40" s="6">
        <f>IF(E40&gt;0,Parameters!$B$2,0)</f>
        <v>0</v>
      </c>
      <c r="G40" s="6">
        <f>IF(E40&gt;0,CEILING(E40/100,1)*Parameters!$E$2,0)</f>
        <v>0</v>
      </c>
      <c r="H40" s="6">
        <f t="shared" si="0"/>
        <v>0</v>
      </c>
      <c r="I40" s="2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23" x14ac:dyDescent="0.25">
      <c r="A41" s="2"/>
      <c r="B41" s="2"/>
      <c r="C41" s="2"/>
      <c r="D41" s="2"/>
      <c r="E41" s="3"/>
      <c r="F41" s="6">
        <f>IF(E41&gt;0,Parameters!$B$2,0)</f>
        <v>0</v>
      </c>
      <c r="G41" s="6">
        <f>IF(E41&gt;0,CEILING(E41/100,1)*Parameters!$E$2,0)</f>
        <v>0</v>
      </c>
      <c r="H41" s="6">
        <f t="shared" si="0"/>
        <v>0</v>
      </c>
      <c r="I41" s="2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x14ac:dyDescent="0.25">
      <c r="A42" s="2"/>
      <c r="B42" s="2"/>
      <c r="C42" s="2"/>
      <c r="D42" s="2"/>
      <c r="E42" s="3"/>
      <c r="F42" s="6">
        <f>IF(E42&gt;0,Parameters!$B$2,0)</f>
        <v>0</v>
      </c>
      <c r="G42" s="6">
        <f>IF(E42&gt;0,CEILING(E42/100,1)*Parameters!$E$2,0)</f>
        <v>0</v>
      </c>
      <c r="H42" s="6">
        <f t="shared" si="0"/>
        <v>0</v>
      </c>
      <c r="I42" s="2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x14ac:dyDescent="0.25">
      <c r="A43" s="2"/>
      <c r="B43" s="2"/>
      <c r="C43" s="2"/>
      <c r="D43" s="2"/>
      <c r="E43" s="3"/>
      <c r="F43" s="6">
        <f>IF(E43&gt;0,Parameters!$B$2,0)</f>
        <v>0</v>
      </c>
      <c r="G43" s="6">
        <f>IF(E43&gt;0,CEILING(E43/100,1)*Parameters!$E$2,0)</f>
        <v>0</v>
      </c>
      <c r="H43" s="6">
        <f t="shared" si="0"/>
        <v>0</v>
      </c>
      <c r="I43" s="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x14ac:dyDescent="0.25">
      <c r="A44" s="2"/>
      <c r="B44" s="2"/>
      <c r="C44" s="2"/>
      <c r="D44" s="2"/>
      <c r="E44" s="3"/>
      <c r="F44" s="6">
        <f>IF(E44&gt;0,Parameters!$B$2,0)</f>
        <v>0</v>
      </c>
      <c r="G44" s="6">
        <f>IF(E44&gt;0,CEILING(E44/100,1)*Parameters!$E$2,0)</f>
        <v>0</v>
      </c>
      <c r="H44" s="6">
        <f t="shared" si="0"/>
        <v>0</v>
      </c>
      <c r="I44" s="2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 x14ac:dyDescent="0.25">
      <c r="A45" s="2"/>
      <c r="B45" s="2"/>
      <c r="C45" s="2"/>
      <c r="D45" s="2"/>
      <c r="E45" s="3"/>
      <c r="F45" s="6">
        <f>IF(E45&gt;0,Parameters!$B$2,0)</f>
        <v>0</v>
      </c>
      <c r="G45" s="6">
        <f>IF(E45&gt;0,CEILING(E45/100,1)*Parameters!$E$2,0)</f>
        <v>0</v>
      </c>
      <c r="H45" s="6">
        <f t="shared" si="0"/>
        <v>0</v>
      </c>
      <c r="I45" s="2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3" x14ac:dyDescent="0.25">
      <c r="A46" s="2"/>
      <c r="B46" s="2"/>
      <c r="C46" s="2"/>
      <c r="D46" s="2"/>
      <c r="E46" s="3"/>
      <c r="F46" s="6">
        <f>IF(E46&gt;0,Parameters!$B$2,0)</f>
        <v>0</v>
      </c>
      <c r="G46" s="6">
        <f>IF(E46&gt;0,CEILING(E46/100,1)*Parameters!$E$2,0)</f>
        <v>0</v>
      </c>
      <c r="H46" s="6">
        <f t="shared" si="0"/>
        <v>0</v>
      </c>
      <c r="I46" s="2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1:23" x14ac:dyDescent="0.25">
      <c r="A47" s="2"/>
      <c r="B47" s="2"/>
      <c r="C47" s="2"/>
      <c r="D47" s="2"/>
      <c r="E47" s="3"/>
      <c r="F47" s="6">
        <f>IF(E47&gt;0,Parameters!$B$2,0)</f>
        <v>0</v>
      </c>
      <c r="G47" s="6">
        <f>IF(E47&gt;0,CEILING(E47/100,1)*Parameters!$E$2,0)</f>
        <v>0</v>
      </c>
      <c r="H47" s="6">
        <f t="shared" ref="H47:H64" si="1">F47+G47</f>
        <v>0</v>
      </c>
      <c r="I47" s="2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23" x14ac:dyDescent="0.25">
      <c r="A48" s="2"/>
      <c r="B48" s="2"/>
      <c r="C48" s="2"/>
      <c r="D48" s="2"/>
      <c r="E48" s="3"/>
      <c r="F48" s="6">
        <f>IF(E48&gt;0,Parameters!$B$2,0)</f>
        <v>0</v>
      </c>
      <c r="G48" s="6">
        <f>IF(E48&gt;0,CEILING(E48/100,1)*Parameters!$E$2,0)</f>
        <v>0</v>
      </c>
      <c r="H48" s="6">
        <f t="shared" si="1"/>
        <v>0</v>
      </c>
      <c r="I48" s="2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1:23" x14ac:dyDescent="0.25">
      <c r="A49" s="2"/>
      <c r="B49" s="2"/>
      <c r="C49" s="2"/>
      <c r="D49" s="2"/>
      <c r="E49" s="3"/>
      <c r="F49" s="6">
        <f>IF(E49&gt;0,Parameters!$B$2,0)</f>
        <v>0</v>
      </c>
      <c r="G49" s="6">
        <f>IF(E49&gt;0,CEILING(E49/100,1)*Parameters!$E$2,0)</f>
        <v>0</v>
      </c>
      <c r="H49" s="6">
        <f t="shared" si="1"/>
        <v>0</v>
      </c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1:23" x14ac:dyDescent="0.25">
      <c r="A50" s="2"/>
      <c r="B50" s="2"/>
      <c r="C50" s="2"/>
      <c r="D50" s="2"/>
      <c r="E50" s="3"/>
      <c r="F50" s="6">
        <f>IF(E50&gt;0,Parameters!$B$2,0)</f>
        <v>0</v>
      </c>
      <c r="G50" s="6">
        <f>IF(E50&gt;0,CEILING(E50/100,1)*Parameters!$E$2,0)</f>
        <v>0</v>
      </c>
      <c r="H50" s="6">
        <f t="shared" si="1"/>
        <v>0</v>
      </c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1:23" x14ac:dyDescent="0.25">
      <c r="A51" s="2"/>
      <c r="B51" s="2"/>
      <c r="C51" s="2"/>
      <c r="D51" s="2"/>
      <c r="E51" s="3"/>
      <c r="F51" s="6">
        <f>IF(E51&gt;0,Parameters!$B$2,0)</f>
        <v>0</v>
      </c>
      <c r="G51" s="6">
        <f>IF(E51&gt;0,CEILING(E51/100,1)*Parameters!$E$2,0)</f>
        <v>0</v>
      </c>
      <c r="H51" s="6">
        <f t="shared" si="1"/>
        <v>0</v>
      </c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1:23" x14ac:dyDescent="0.25">
      <c r="A52" s="2"/>
      <c r="B52" s="2"/>
      <c r="C52" s="2"/>
      <c r="D52" s="2"/>
      <c r="E52" s="3"/>
      <c r="F52" s="6">
        <f>IF(E52&gt;0,Parameters!$B$2,0)</f>
        <v>0</v>
      </c>
      <c r="G52" s="6">
        <f>IF(E52&gt;0,CEILING(E52/100,1)*Parameters!$E$2,0)</f>
        <v>0</v>
      </c>
      <c r="H52" s="6">
        <f t="shared" si="1"/>
        <v>0</v>
      </c>
      <c r="I52" s="2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1:23" x14ac:dyDescent="0.25">
      <c r="A53" s="2"/>
      <c r="B53" s="2"/>
      <c r="C53" s="2"/>
      <c r="D53" s="2"/>
      <c r="E53" s="3"/>
      <c r="F53" s="6">
        <f>IF(E53&gt;0,Parameters!$B$2,0)</f>
        <v>0</v>
      </c>
      <c r="G53" s="6">
        <f>IF(E53&gt;0,CEILING(E53/100,1)*Parameters!$E$2,0)</f>
        <v>0</v>
      </c>
      <c r="H53" s="6">
        <f t="shared" si="1"/>
        <v>0</v>
      </c>
      <c r="I53" s="2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1:23" x14ac:dyDescent="0.25">
      <c r="A54" s="2"/>
      <c r="B54" s="2"/>
      <c r="C54" s="2"/>
      <c r="D54" s="2"/>
      <c r="E54" s="3"/>
      <c r="F54" s="6">
        <f>IF(E54&gt;0,Parameters!$B$2,0)</f>
        <v>0</v>
      </c>
      <c r="G54" s="6">
        <f>IF(E54&gt;0,CEILING(E54/100,1)*Parameters!$E$2,0)</f>
        <v>0</v>
      </c>
      <c r="H54" s="6">
        <f t="shared" si="1"/>
        <v>0</v>
      </c>
      <c r="I54" s="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 x14ac:dyDescent="0.25">
      <c r="A55" s="2"/>
      <c r="B55" s="2"/>
      <c r="C55" s="2"/>
      <c r="D55" s="2"/>
      <c r="E55" s="3"/>
      <c r="F55" s="6">
        <f>IF(E55&gt;0,Parameters!$B$2,0)</f>
        <v>0</v>
      </c>
      <c r="G55" s="6">
        <f>IF(E55&gt;0,CEILING(E55/100,1)*Parameters!$E$2,0)</f>
        <v>0</v>
      </c>
      <c r="H55" s="6">
        <f t="shared" si="1"/>
        <v>0</v>
      </c>
      <c r="I55" s="2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1:23" x14ac:dyDescent="0.25">
      <c r="A56" s="2"/>
      <c r="B56" s="2"/>
      <c r="C56" s="2"/>
      <c r="D56" s="2"/>
      <c r="E56" s="3"/>
      <c r="F56" s="6">
        <f>IF(E56&gt;0,Parameters!$B$2,0)</f>
        <v>0</v>
      </c>
      <c r="G56" s="6">
        <f>IF(E56&gt;0,CEILING(E56/100,1)*Parameters!$E$2,0)</f>
        <v>0</v>
      </c>
      <c r="H56" s="6">
        <f t="shared" si="1"/>
        <v>0</v>
      </c>
      <c r="I56" s="2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1:23" x14ac:dyDescent="0.25">
      <c r="A57" s="2"/>
      <c r="B57" s="2"/>
      <c r="C57" s="2"/>
      <c r="D57" s="2"/>
      <c r="E57" s="3"/>
      <c r="F57" s="6">
        <f>IF(E57&gt;0,Parameters!$B$2,0)</f>
        <v>0</v>
      </c>
      <c r="G57" s="6">
        <f>IF(E57&gt;0,CEILING(E57/100,1)*Parameters!$E$2,0)</f>
        <v>0</v>
      </c>
      <c r="H57" s="6">
        <f t="shared" si="1"/>
        <v>0</v>
      </c>
      <c r="I57" s="2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1:23" x14ac:dyDescent="0.25">
      <c r="A58" s="2"/>
      <c r="B58" s="2"/>
      <c r="C58" s="2"/>
      <c r="D58" s="2"/>
      <c r="E58" s="3"/>
      <c r="F58" s="6">
        <f>IF(E58&gt;0,Parameters!$B$2,0)</f>
        <v>0</v>
      </c>
      <c r="G58" s="6">
        <f>IF(E58&gt;0,CEILING(E58/100,1)*Parameters!$E$2,0)</f>
        <v>0</v>
      </c>
      <c r="H58" s="6">
        <f t="shared" si="1"/>
        <v>0</v>
      </c>
      <c r="I58" s="2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1:23" x14ac:dyDescent="0.25">
      <c r="A59" s="2"/>
      <c r="B59" s="2"/>
      <c r="C59" s="2"/>
      <c r="D59" s="2"/>
      <c r="E59" s="3"/>
      <c r="F59" s="6">
        <f>IF(E59&gt;0,Parameters!$B$2,0)</f>
        <v>0</v>
      </c>
      <c r="G59" s="6">
        <f>IF(E59&gt;0,CEILING(E59/100,1)*Parameters!$E$2,0)</f>
        <v>0</v>
      </c>
      <c r="H59" s="6">
        <f t="shared" si="1"/>
        <v>0</v>
      </c>
      <c r="I59" s="2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1:23" x14ac:dyDescent="0.25">
      <c r="A60" s="2"/>
      <c r="B60" s="2"/>
      <c r="C60" s="2"/>
      <c r="D60" s="2"/>
      <c r="E60" s="3"/>
      <c r="F60" s="6">
        <f>IF(E60&gt;0,Parameters!$B$2,0)</f>
        <v>0</v>
      </c>
      <c r="G60" s="6">
        <f>IF(E60&gt;0,CEILING(E60/100,1)*Parameters!$E$2,0)</f>
        <v>0</v>
      </c>
      <c r="H60" s="6">
        <f t="shared" si="1"/>
        <v>0</v>
      </c>
      <c r="I60" s="2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1:23" x14ac:dyDescent="0.25">
      <c r="A61" s="2"/>
      <c r="B61" s="2"/>
      <c r="C61" s="2"/>
      <c r="D61" s="2"/>
      <c r="E61" s="3"/>
      <c r="F61" s="6">
        <f>IF(E61&gt;0,Parameters!$B$2,0)</f>
        <v>0</v>
      </c>
      <c r="G61" s="6">
        <f>IF(E61&gt;0,CEILING(E61/100,1)*Parameters!$E$2,0)</f>
        <v>0</v>
      </c>
      <c r="H61" s="6">
        <f t="shared" si="1"/>
        <v>0</v>
      </c>
      <c r="I61" s="2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1:23" x14ac:dyDescent="0.25">
      <c r="A62" s="2"/>
      <c r="B62" s="2"/>
      <c r="C62" s="2"/>
      <c r="D62" s="2"/>
      <c r="E62" s="3"/>
      <c r="F62" s="6">
        <f>IF(E62&gt;0,Parameters!$B$2,0)</f>
        <v>0</v>
      </c>
      <c r="G62" s="6">
        <f>IF(E62&gt;0,CEILING(E62/100,1)*Parameters!$E$2,0)</f>
        <v>0</v>
      </c>
      <c r="H62" s="6">
        <f t="shared" si="1"/>
        <v>0</v>
      </c>
      <c r="I62" s="2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1:23" x14ac:dyDescent="0.25">
      <c r="A63" s="2"/>
      <c r="B63" s="2"/>
      <c r="C63" s="2"/>
      <c r="D63" s="2"/>
      <c r="E63" s="3"/>
      <c r="F63" s="6">
        <f>IF(E63&gt;0,Parameters!$B$2,0)</f>
        <v>0</v>
      </c>
      <c r="G63" s="6">
        <f>IF(E63&gt;0,CEILING(E63/100,1)*Parameters!$E$2,0)</f>
        <v>0</v>
      </c>
      <c r="H63" s="6">
        <f t="shared" si="1"/>
        <v>0</v>
      </c>
      <c r="I63" s="2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1:23" x14ac:dyDescent="0.25">
      <c r="A64" s="2"/>
      <c r="B64" s="2"/>
      <c r="C64" s="2"/>
      <c r="D64" s="2"/>
      <c r="E64" s="3"/>
      <c r="F64" s="6">
        <f>IF(E64&gt;0,Parameters!$B$2,0)</f>
        <v>0</v>
      </c>
      <c r="G64" s="6">
        <f>IF(E64&gt;0,CEILING(E64/100,1)*Parameters!$E$2,0)</f>
        <v>0</v>
      </c>
      <c r="H64" s="6">
        <f t="shared" si="1"/>
        <v>0</v>
      </c>
      <c r="I64" s="2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3" x14ac:dyDescent="0.25"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3" x14ac:dyDescent="0.25">
      <c r="A66" s="1" t="s">
        <v>17</v>
      </c>
      <c r="B66">
        <f>COUNTA(A15:A64)</f>
        <v>1</v>
      </c>
      <c r="G66" s="12" t="s">
        <v>50</v>
      </c>
      <c r="H66" s="1" t="s">
        <v>18</v>
      </c>
      <c r="I66" s="12" t="s">
        <v>51</v>
      </c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3" x14ac:dyDescent="0.25">
      <c r="G67" s="4">
        <f>SUM(H15:H64)</f>
        <v>34.950000000000003</v>
      </c>
      <c r="H67" s="4">
        <f>G67*Parameters!$H$2</f>
        <v>7.3395000000000001</v>
      </c>
      <c r="I67" s="4">
        <f>G67-H67</f>
        <v>27.610500000000002</v>
      </c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</sheetData>
  <mergeCells count="10">
    <mergeCell ref="F10:H10"/>
    <mergeCell ref="F4:H4"/>
    <mergeCell ref="F8:H9"/>
    <mergeCell ref="F6:H7"/>
    <mergeCell ref="A1:I2"/>
    <mergeCell ref="C5:E5"/>
    <mergeCell ref="C8:E8"/>
    <mergeCell ref="C3:E3"/>
    <mergeCell ref="C4:E4"/>
    <mergeCell ref="F5:H5"/>
  </mergeCells>
  <hyperlinks>
    <hyperlink ref="E14" r:id="rId1" xr:uid="{5263B64B-53D6-4F7F-8999-DE1BF4C364F0}"/>
  </hyperlink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Kies een land uit de lijst." xr:uid="{00000000-0002-0000-0000-000000000000}">
          <x14:formula1>
            <xm:f>Parameters!$J$2:$J$100</xm:f>
          </x14:formula1>
          <xm:sqref>B8</xm:sqref>
        </x14:dataValidation>
        <x14:dataValidation type="list" allowBlank="1" showInputMessage="1" showErrorMessage="1" error="Kies een taal uit de lijst." xr:uid="{00000000-0002-0000-0000-000001000000}">
          <x14:formula1>
            <xm:f>Parameters!$L$2:$L$100</xm:f>
          </x14:formula1>
          <xm:sqref>D15:D64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"/>
  <sheetViews>
    <sheetView workbookViewId="0">
      <selection activeCell="L1" sqref="L1"/>
    </sheetView>
  </sheetViews>
  <sheetFormatPr defaultRowHeight="15" x14ac:dyDescent="0.25"/>
  <cols>
    <col min="1" max="1" width="14" customWidth="1"/>
    <col min="2" max="2" width="11" customWidth="1"/>
    <col min="3" max="3" width="6" customWidth="1"/>
    <col min="4" max="4" width="40" customWidth="1"/>
    <col min="5" max="5" width="8" customWidth="1"/>
    <col min="6" max="6" width="6" customWidth="1"/>
    <col min="7" max="7" width="7" customWidth="1"/>
    <col min="8" max="8" width="8" customWidth="1"/>
    <col min="9" max="9" width="6" customWidth="1"/>
    <col min="10" max="10" width="11" customWidth="1"/>
    <col min="11" max="11" width="6" customWidth="1"/>
    <col min="12" max="12" width="7" customWidth="1"/>
  </cols>
  <sheetData>
    <row r="1" spans="1:12" x14ac:dyDescent="0.25">
      <c r="A1" s="14" t="s">
        <v>27</v>
      </c>
      <c r="B1" s="14" t="s">
        <v>28</v>
      </c>
      <c r="D1" s="14" t="s">
        <v>29</v>
      </c>
      <c r="E1" s="14" t="s">
        <v>30</v>
      </c>
      <c r="G1" s="14" t="s">
        <v>18</v>
      </c>
      <c r="H1" s="14" t="s">
        <v>31</v>
      </c>
      <c r="J1" s="14" t="s">
        <v>32</v>
      </c>
      <c r="L1" s="14" t="s">
        <v>33</v>
      </c>
    </row>
    <row r="2" spans="1:12" x14ac:dyDescent="0.25">
      <c r="A2" t="s">
        <v>34</v>
      </c>
      <c r="B2">
        <v>30</v>
      </c>
      <c r="D2" t="s">
        <v>35</v>
      </c>
      <c r="E2">
        <v>1.65</v>
      </c>
      <c r="G2" t="s">
        <v>36</v>
      </c>
      <c r="H2">
        <v>0.21</v>
      </c>
      <c r="J2" t="s">
        <v>37</v>
      </c>
      <c r="L2" t="s">
        <v>38</v>
      </c>
    </row>
    <row r="3" spans="1:12" x14ac:dyDescent="0.25">
      <c r="J3" t="s">
        <v>39</v>
      </c>
      <c r="L3" t="s">
        <v>40</v>
      </c>
    </row>
    <row r="4" spans="1:12" x14ac:dyDescent="0.25">
      <c r="J4" t="s">
        <v>41</v>
      </c>
      <c r="L4" t="s">
        <v>37</v>
      </c>
    </row>
    <row r="5" spans="1:12" x14ac:dyDescent="0.25">
      <c r="L5" t="s">
        <v>41</v>
      </c>
    </row>
    <row r="6" spans="1:12" x14ac:dyDescent="0.25">
      <c r="L6" t="s">
        <v>42</v>
      </c>
    </row>
    <row r="7" spans="1:12" x14ac:dyDescent="0.25">
      <c r="L7" t="s">
        <v>43</v>
      </c>
    </row>
    <row r="8" spans="1:12" x14ac:dyDescent="0.25">
      <c r="L8" t="s">
        <v>44</v>
      </c>
    </row>
    <row r="9" spans="1:12" x14ac:dyDescent="0.25">
      <c r="L9" t="s">
        <v>45</v>
      </c>
    </row>
    <row r="10" spans="1:12" x14ac:dyDescent="0.25">
      <c r="L10" t="s">
        <v>46</v>
      </c>
    </row>
    <row r="11" spans="1:12" x14ac:dyDescent="0.25">
      <c r="L11" t="s">
        <v>47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Instructies</vt:lpstr>
      <vt:lpstr>Submission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Pascalle Prins</cp:lastModifiedBy>
  <dcterms:created xsi:type="dcterms:W3CDTF">2025-10-04T12:32:27Z</dcterms:created>
  <dcterms:modified xsi:type="dcterms:W3CDTF">2025-10-27T13:09:01Z</dcterms:modified>
</cp:coreProperties>
</file>